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uordnungen 1" sheetId="1" r:id="rId1"/>
    <sheet name="Zuordnungen 2" sheetId="2" r:id="rId2"/>
    <sheet name="Zuordnungen 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<sst xmlns="http://schemas.openxmlformats.org/spreadsheetml/2006/main" count="59" uniqueCount="51">
  <si>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Zuordnungen 1</t>
  </si>
  <si>
    <t>Gib bei den Lösungsfeldern nur den Zahlenwert ein. Die Maßeinheit ergänzt der Computer.</t>
  </si>
  <si>
    <t>0,5 l Rapsöl kosten 2 €. Wie viel € kosten...</t>
  </si>
  <si>
    <t>Eine Tageszeitung kostet täglich 80 c. Wie viel kosten ...(Gesamtpreis in €)</t>
  </si>
  <si>
    <t>Menge</t>
  </si>
  <si>
    <t>Preis</t>
  </si>
  <si>
    <t>Zeitungen</t>
  </si>
  <si>
    <t>Ein Student bezahlt für sein Mittagessen in der Mensa</t>
  </si>
  <si>
    <t>Herr A fährt täglich zur Arbeit und zurück 40 km.</t>
  </si>
  <si>
    <t>jeden Tag 4,40  €. Wie viel kostet das Essen für...</t>
  </si>
  <si>
    <t>Welchen Weg fährt er an ....</t>
  </si>
  <si>
    <t>Tage</t>
  </si>
  <si>
    <t>Arbeitstage</t>
  </si>
  <si>
    <t>Weg</t>
  </si>
  <si>
    <t>Zuordnungen 2</t>
  </si>
  <si>
    <t xml:space="preserve">Frau B braucht für den Weg nach Hause bei einer </t>
  </si>
  <si>
    <t>1 Arbeiter braucht zum Verlegen von Pflastersteinen 24 Tage.</t>
  </si>
  <si>
    <t>Durchschnittsgeschwindigkeit von 60 km/h 1 h.</t>
  </si>
  <si>
    <t>Wie lange brauchen dafür....</t>
  </si>
  <si>
    <t>Bei welcher Geschwindigkeit wäre sie in .... zu Hause?</t>
  </si>
  <si>
    <t>Zeit</t>
  </si>
  <si>
    <t>Geschwindigkeit</t>
  </si>
  <si>
    <t>Arbeiter</t>
  </si>
  <si>
    <t>2 h</t>
  </si>
  <si>
    <t>30 min</t>
  </si>
  <si>
    <t>4 h</t>
  </si>
  <si>
    <t>3 h</t>
  </si>
  <si>
    <t>20 min</t>
  </si>
  <si>
    <t>Muss sich ein Student nur einen Tag selbst versorgen,</t>
  </si>
  <si>
    <t>Kann ein LKW nur 1 m³ Erde abtransportieren, so muss er 40 mal fahren.</t>
  </si>
  <si>
    <t>kann er 50 € ausgeben. Wie viel Geld kann er täglich</t>
  </si>
  <si>
    <t>Wie oft muss er fahren, wenn ein LKW .…</t>
  </si>
  <si>
    <t>ausgeben, wenn er .....</t>
  </si>
  <si>
    <t>Geldbetrag</t>
  </si>
  <si>
    <t>m³ Erde</t>
  </si>
  <si>
    <t>Fahrten</t>
  </si>
  <si>
    <t>Zuordnungen 3</t>
  </si>
  <si>
    <t>Aus einer Teigmenge formt ein Bäcker 200 Brote zu 2 kg.</t>
  </si>
  <si>
    <t>Ein Mittelklassewagen verbraucht auf 100 km ca. 7 l Diesel.</t>
  </si>
  <si>
    <t>Aus der gleichen Teigmenge könnte er....</t>
  </si>
  <si>
    <t>Welche Kraftstoffmenge verbraucht er auf....</t>
  </si>
  <si>
    <t>Brot zu</t>
  </si>
  <si>
    <t>Anzahl</t>
  </si>
  <si>
    <t>gefahrene km</t>
  </si>
  <si>
    <t>Treibstoff in l</t>
  </si>
  <si>
    <t>Holzarbeiter fällen in 3 Tagen 600 fm Holz.</t>
  </si>
  <si>
    <t>Der Wasservorrat in einem Brunnen reicht für 5 Personen 40 Tage.</t>
  </si>
  <si>
    <t>Wie viel fm können sie in ....</t>
  </si>
  <si>
    <t>Wie lange reicht er für....</t>
  </si>
  <si>
    <t>fm Holz</t>
  </si>
  <si>
    <t>Personen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</si>
</sst>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#&quot; l&quot;"/>
    <numFmt numFmtId="166" formatCode="#&quot; €&quot;"/>
    <numFmt numFmtId="167" formatCode="#.00&quot; €&quot;"/>
    <numFmt numFmtId="168" formatCode="#.0&quot; l&quot;"/>
    <numFmt numFmtId="169" formatCode="#&quot; km&quot;"/>
    <numFmt numFmtId="170" formatCode="#&quot; km/h&quot;"/>
    <numFmt numFmtId="171" formatCode="#&quot; d&quot;"/>
    <numFmt numFmtId="172" formatCode="#"/>
    <numFmt numFmtId="173" formatCode="#&quot; kg&quot;"/>
    <numFmt numFmtId="174" formatCode="#,##0"/>
    <numFmt numFmtId="175" formatCode="0.0&quot; kg&quot;"/>
    <numFmt numFmtId="176" formatCode="0.00&quot; l&quot;"/>
    <numFmt numFmtId="177" formatCode="0.00&quot; kg&quot;"/>
    <numFmt numFmtId="178" formatCode="0.0&quot; l&quot;"/>
    <numFmt numFmtId="179" formatCode="#&quot; fm&quot;"/>
    <numFmt numFmtId="180" formatCode="0"/>
  </numFmts>
  <fonts count="5">
    <font>
      <sz val="10"/>
      <name val="Arial"/>
      <family val="2"/>
    </font>
    <font>
      <b/>
      <sz val="14"/>
      <color indexed="12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20"/>
      <color indexed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/>
      <protection hidden="1"/>
    </xf>
    <xf numFmtId="164" fontId="3" fillId="2" borderId="1" xfId="0" applyFont="1" applyFill="1" applyBorder="1" applyAlignment="1" applyProtection="1">
      <alignment horizont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166" fontId="3" fillId="2" borderId="1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Alignment="1" applyProtection="1">
      <alignment horizontal="center"/>
      <protection hidden="1"/>
    </xf>
    <xf numFmtId="164" fontId="3" fillId="2" borderId="1" xfId="0" applyFont="1" applyFill="1" applyBorder="1" applyAlignment="1" applyProtection="1">
      <alignment horizontal="center" vertical="center"/>
      <protection hidden="1"/>
    </xf>
    <xf numFmtId="167" fontId="3" fillId="2" borderId="1" xfId="0" applyNumberFormat="1" applyFont="1" applyFill="1" applyBorder="1" applyAlignment="1" applyProtection="1">
      <alignment horizontal="center" vertical="center"/>
      <protection hidden="1" locked="0"/>
    </xf>
    <xf numFmtId="168" fontId="3" fillId="2" borderId="1" xfId="0" applyNumberFormat="1" applyFont="1" applyFill="1" applyBorder="1" applyAlignment="1" applyProtection="1">
      <alignment horizontal="center" vertical="center"/>
      <protection hidden="1"/>
    </xf>
    <xf numFmtId="169" fontId="3" fillId="2" borderId="1" xfId="0" applyNumberFormat="1" applyFont="1" applyFill="1" applyBorder="1" applyAlignment="1" applyProtection="1">
      <alignment horizontal="center" vertical="center"/>
      <protection hidden="1" locked="0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170" fontId="3" fillId="3" borderId="1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Alignment="1">
      <alignment horizontal="center"/>
    </xf>
    <xf numFmtId="164" fontId="3" fillId="3" borderId="1" xfId="0" applyFont="1" applyFill="1" applyBorder="1" applyAlignment="1">
      <alignment horizontal="center" vertical="center"/>
    </xf>
    <xf numFmtId="171" fontId="3" fillId="3" borderId="1" xfId="0" applyNumberFormat="1" applyFont="1" applyFill="1" applyBorder="1" applyAlignment="1" applyProtection="1">
      <alignment horizontal="center" vertical="center"/>
      <protection locked="0"/>
    </xf>
    <xf numFmtId="168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 applyProtection="1">
      <alignment horizontal="center" vertical="center"/>
      <protection locked="0"/>
    </xf>
    <xf numFmtId="172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 vertical="center"/>
    </xf>
    <xf numFmtId="174" fontId="3" fillId="2" borderId="1" xfId="0" applyNumberFormat="1" applyFont="1" applyFill="1" applyBorder="1" applyAlignment="1" applyProtection="1">
      <alignment horizontal="center" vertical="center"/>
      <protection hidden="1" locked="0"/>
    </xf>
    <xf numFmtId="164" fontId="3" fillId="2" borderId="1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 applyProtection="1">
      <alignment horizontal="center" vertical="center"/>
      <protection locked="0"/>
    </xf>
    <xf numFmtId="175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79" fontId="3" fillId="2" borderId="1" xfId="0" applyNumberFormat="1" applyFont="1" applyFill="1" applyBorder="1" applyAlignment="1" applyProtection="1">
      <alignment horizontal="center" vertical="center"/>
      <protection locked="0"/>
    </xf>
    <xf numFmtId="180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showGridLines="0" tabSelected="1" workbookViewId="0" topLeftCell="A1">
      <selection activeCell="C10" sqref="C10"/>
    </sheetView>
  </sheetViews>
  <sheetFormatPr defaultColWidth="11.421875" defaultRowHeight="12.75"/>
  <cols>
    <col min="1" max="1" width="2.8515625" style="1" customWidth="1"/>
    <col min="2" max="2" width="8.8515625" style="1" customWidth="1"/>
    <col min="3" max="7" width="11.57421875" style="1" customWidth="1"/>
    <col min="8" max="8" width="13.140625" style="1" customWidth="1"/>
    <col min="9" max="11" width="11.57421875" style="1" customWidth="1"/>
    <col min="12" max="12" width="33.00390625" style="1" customWidth="1"/>
    <col min="13" max="16384" width="11.57421875" style="1" customWidth="1"/>
  </cols>
  <sheetData>
    <row r="1" spans="4:5" ht="17.25">
      <c r="D1" s="2"/>
      <c r="E1" s="3"/>
    </row>
    <row r="2" spans="4:6" ht="17.25">
      <c r="D2" s="4" t="s">
        <v>0</v>
      </c>
      <c r="E2" s="4"/>
      <c r="F2" s="4"/>
    </row>
    <row r="4" spans="2:9" s="5" customFormat="1" ht="15">
      <c r="B4" s="6" t="s">
        <v>1</v>
      </c>
      <c r="C4" s="6"/>
      <c r="D4" s="6"/>
      <c r="E4" s="6"/>
      <c r="F4" s="6"/>
      <c r="G4" s="6"/>
      <c r="H4" s="6"/>
      <c r="I4" s="6"/>
    </row>
    <row r="5" s="5" customFormat="1" ht="15"/>
    <row r="7" spans="2:15" ht="15">
      <c r="B7" s="6" t="s">
        <v>2</v>
      </c>
      <c r="C7" s="6"/>
      <c r="D7" s="6"/>
      <c r="E7" s="6"/>
      <c r="F7" s="6"/>
      <c r="G7" s="5"/>
      <c r="H7" s="6" t="s">
        <v>3</v>
      </c>
      <c r="I7" s="6"/>
      <c r="J7" s="6"/>
      <c r="K7" s="6"/>
      <c r="L7" s="6"/>
      <c r="M7" s="5"/>
      <c r="N7" s="5"/>
      <c r="O7" s="5"/>
    </row>
    <row r="8" spans="2:15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ht="15">
      <c r="B9" s="7" t="s">
        <v>4</v>
      </c>
      <c r="C9" s="7" t="s">
        <v>5</v>
      </c>
      <c r="D9" s="5"/>
      <c r="E9" s="5"/>
      <c r="F9" s="5"/>
      <c r="G9" s="5"/>
      <c r="H9" s="7" t="s">
        <v>6</v>
      </c>
      <c r="I9" s="7" t="s">
        <v>5</v>
      </c>
      <c r="J9" s="5"/>
      <c r="K9" s="5"/>
      <c r="L9" s="5"/>
      <c r="M9" s="5"/>
      <c r="N9" s="5"/>
      <c r="O9" s="5"/>
    </row>
    <row r="10" spans="2:15" ht="19.5" customHeight="1">
      <c r="B10" s="8">
        <v>1</v>
      </c>
      <c r="C10" s="9"/>
      <c r="D10" s="10">
        <f aca="true" t="shared" si="0" ref="D10:D14">IF(C10="","",IF(C10=4*B10,"",""))</f>
        <v>0</v>
      </c>
      <c r="E10" s="5"/>
      <c r="F10" s="5"/>
      <c r="G10" s="5"/>
      <c r="H10" s="11">
        <v>3</v>
      </c>
      <c r="I10" s="12"/>
      <c r="J10" s="10">
        <f aca="true" t="shared" si="1" ref="J10:J14">IF(I10="","",IF(I10=0.8*H10,"",""))</f>
        <v>0</v>
      </c>
      <c r="K10" s="5"/>
      <c r="L10" s="5"/>
      <c r="M10" s="5"/>
      <c r="N10" s="5"/>
      <c r="O10" s="5"/>
    </row>
    <row r="11" spans="2:15" ht="19.5" customHeight="1">
      <c r="B11" s="8">
        <v>2</v>
      </c>
      <c r="C11" s="9"/>
      <c r="D11" s="10">
        <f t="shared" si="0"/>
        <v>0</v>
      </c>
      <c r="E11" s="5"/>
      <c r="F11" s="5"/>
      <c r="G11" s="5"/>
      <c r="H11" s="11">
        <v>5</v>
      </c>
      <c r="I11" s="12"/>
      <c r="J11" s="10">
        <f t="shared" si="1"/>
        <v>0</v>
      </c>
      <c r="K11" s="5"/>
      <c r="L11" s="5"/>
      <c r="M11" s="5"/>
      <c r="N11" s="5"/>
      <c r="O11" s="5"/>
    </row>
    <row r="12" spans="2:15" ht="19.5" customHeight="1">
      <c r="B12" s="8">
        <v>5</v>
      </c>
      <c r="C12" s="9"/>
      <c r="D12" s="10">
        <f t="shared" si="0"/>
        <v>0</v>
      </c>
      <c r="E12" s="5"/>
      <c r="F12" s="5"/>
      <c r="G12" s="5"/>
      <c r="H12" s="11">
        <v>10</v>
      </c>
      <c r="I12" s="12"/>
      <c r="J12" s="10">
        <f t="shared" si="1"/>
        <v>0</v>
      </c>
      <c r="K12" s="5"/>
      <c r="L12" s="5"/>
      <c r="M12" s="5"/>
      <c r="N12" s="5"/>
      <c r="O12" s="5"/>
    </row>
    <row r="13" spans="2:15" ht="19.5" customHeight="1">
      <c r="B13" s="13">
        <v>2.5</v>
      </c>
      <c r="C13" s="9"/>
      <c r="D13" s="10">
        <f t="shared" si="0"/>
        <v>0</v>
      </c>
      <c r="E13" s="5"/>
      <c r="F13" s="5"/>
      <c r="G13" s="5"/>
      <c r="H13" s="11">
        <v>8</v>
      </c>
      <c r="I13" s="12"/>
      <c r="J13" s="10">
        <f t="shared" si="1"/>
        <v>0</v>
      </c>
      <c r="K13" s="5"/>
      <c r="L13" s="5"/>
      <c r="M13" s="5"/>
      <c r="N13" s="5"/>
      <c r="O13" s="5"/>
    </row>
    <row r="14" spans="2:15" ht="19.5" customHeight="1">
      <c r="B14" s="8">
        <v>8</v>
      </c>
      <c r="C14" s="9"/>
      <c r="D14" s="10">
        <f t="shared" si="0"/>
        <v>0</v>
      </c>
      <c r="E14" s="5"/>
      <c r="F14" s="5"/>
      <c r="G14" s="5"/>
      <c r="H14" s="11">
        <v>4</v>
      </c>
      <c r="I14" s="12"/>
      <c r="J14" s="10">
        <f t="shared" si="1"/>
        <v>0</v>
      </c>
      <c r="K14" s="5"/>
      <c r="L14" s="5"/>
      <c r="M14" s="5"/>
      <c r="N14" s="5"/>
      <c r="O14" s="5"/>
    </row>
    <row r="15" spans="2:15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5">
      <c r="B18" s="5" t="s">
        <v>7</v>
      </c>
      <c r="C18" s="5"/>
      <c r="D18" s="5"/>
      <c r="E18" s="5"/>
      <c r="F18" s="5"/>
      <c r="G18" s="5"/>
      <c r="H18" s="5" t="s">
        <v>8</v>
      </c>
      <c r="I18" s="5"/>
      <c r="J18" s="5"/>
      <c r="K18" s="5"/>
      <c r="L18" s="5"/>
      <c r="M18" s="5"/>
      <c r="N18" s="5"/>
      <c r="O18" s="5"/>
    </row>
    <row r="19" spans="2:15" ht="15">
      <c r="B19" s="5" t="s">
        <v>9</v>
      </c>
      <c r="C19" s="5"/>
      <c r="D19" s="5"/>
      <c r="E19" s="5"/>
      <c r="F19" s="5"/>
      <c r="G19" s="5"/>
      <c r="H19" s="5" t="s">
        <v>10</v>
      </c>
      <c r="I19" s="5"/>
      <c r="J19" s="5"/>
      <c r="K19" s="5"/>
      <c r="L19" s="5"/>
      <c r="M19" s="5"/>
      <c r="N19" s="5"/>
      <c r="O19" s="5"/>
    </row>
    <row r="20" spans="2:15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5">
      <c r="B21" s="7" t="s">
        <v>11</v>
      </c>
      <c r="C21" s="7" t="s">
        <v>5</v>
      </c>
      <c r="D21" s="5"/>
      <c r="E21" s="5"/>
      <c r="F21" s="5"/>
      <c r="G21" s="5"/>
      <c r="H21" s="7" t="s">
        <v>12</v>
      </c>
      <c r="I21" s="7" t="s">
        <v>13</v>
      </c>
      <c r="J21" s="5"/>
      <c r="K21" s="5"/>
      <c r="L21" s="5"/>
      <c r="M21" s="5"/>
      <c r="N21" s="5"/>
      <c r="O21" s="5"/>
    </row>
    <row r="22" spans="2:15" ht="19.5" customHeight="1">
      <c r="B22" s="11">
        <v>5</v>
      </c>
      <c r="C22" s="12"/>
      <c r="D22" s="10">
        <f aca="true" t="shared" si="2" ref="D22:D26">IF(C22="","",IF(C22=4.4*B22,"",""))</f>
        <v>0</v>
      </c>
      <c r="E22" s="5"/>
      <c r="F22" s="5"/>
      <c r="G22" s="5"/>
      <c r="H22" s="11">
        <v>3</v>
      </c>
      <c r="I22" s="14"/>
      <c r="J22" s="10">
        <f aca="true" t="shared" si="3" ref="J22:J26">IF(I22="","",IF(I22=40*H22,"",""))</f>
        <v>0</v>
      </c>
      <c r="K22" s="5"/>
      <c r="L22" s="5"/>
      <c r="M22" s="5"/>
      <c r="N22" s="5"/>
      <c r="O22" s="5"/>
    </row>
    <row r="23" spans="2:15" ht="19.5" customHeight="1">
      <c r="B23" s="11">
        <v>4</v>
      </c>
      <c r="C23" s="12"/>
      <c r="D23" s="10">
        <f t="shared" si="2"/>
        <v>0</v>
      </c>
      <c r="E23" s="5"/>
      <c r="F23" s="5"/>
      <c r="G23" s="5"/>
      <c r="H23" s="11">
        <v>4</v>
      </c>
      <c r="I23" s="14"/>
      <c r="J23" s="10">
        <f t="shared" si="3"/>
        <v>0</v>
      </c>
      <c r="K23" s="5"/>
      <c r="L23" s="5"/>
      <c r="M23" s="5"/>
      <c r="N23" s="5"/>
      <c r="O23" s="5"/>
    </row>
    <row r="24" spans="2:15" ht="19.5" customHeight="1">
      <c r="B24" s="11">
        <v>10</v>
      </c>
      <c r="C24" s="12"/>
      <c r="D24" s="10">
        <f t="shared" si="2"/>
        <v>0</v>
      </c>
      <c r="E24" s="5"/>
      <c r="F24" s="5"/>
      <c r="G24" s="5"/>
      <c r="H24" s="11">
        <v>5</v>
      </c>
      <c r="I24" s="14"/>
      <c r="J24" s="10">
        <f t="shared" si="3"/>
        <v>0</v>
      </c>
      <c r="K24" s="5"/>
      <c r="L24" s="5"/>
      <c r="M24" s="5"/>
      <c r="N24" s="5"/>
      <c r="O24" s="5"/>
    </row>
    <row r="25" spans="2:15" ht="19.5" customHeight="1">
      <c r="B25" s="11">
        <v>3</v>
      </c>
      <c r="C25" s="12"/>
      <c r="D25" s="10">
        <f t="shared" si="2"/>
        <v>0</v>
      </c>
      <c r="E25" s="5"/>
      <c r="F25" s="5"/>
      <c r="G25" s="5"/>
      <c r="H25" s="11">
        <v>6</v>
      </c>
      <c r="I25" s="14"/>
      <c r="J25" s="10">
        <f t="shared" si="3"/>
        <v>0</v>
      </c>
      <c r="K25" s="5"/>
      <c r="L25" s="5"/>
      <c r="M25" s="5"/>
      <c r="N25" s="5"/>
      <c r="O25" s="5"/>
    </row>
    <row r="26" spans="2:15" ht="19.5" customHeight="1">
      <c r="B26" s="11">
        <v>6</v>
      </c>
      <c r="C26" s="12"/>
      <c r="D26" s="10">
        <f t="shared" si="2"/>
        <v>0</v>
      </c>
      <c r="E26" s="5"/>
      <c r="F26" s="5"/>
      <c r="G26" s="5"/>
      <c r="H26" s="11">
        <v>8</v>
      </c>
      <c r="I26" s="14"/>
      <c r="J26" s="10">
        <f t="shared" si="3"/>
        <v>0</v>
      </c>
      <c r="K26" s="5"/>
      <c r="L26" s="5"/>
      <c r="M26" s="5"/>
      <c r="N26" s="5"/>
      <c r="O26" s="5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 sheet="1"/>
  <mergeCells count="4">
    <mergeCell ref="D2:F2"/>
    <mergeCell ref="B4:I4"/>
    <mergeCell ref="B7:F7"/>
    <mergeCell ref="H7:L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4">
      <selection activeCell="C12" sqref="C12"/>
    </sheetView>
  </sheetViews>
  <sheetFormatPr defaultColWidth="11.421875" defaultRowHeight="12.75"/>
  <cols>
    <col min="1" max="1" width="6.421875" style="0" customWidth="1"/>
    <col min="3" max="3" width="18.421875" style="0" customWidth="1"/>
    <col min="7" max="7" width="7.57421875" style="0" customWidth="1"/>
    <col min="8" max="8" width="14.57421875" style="0" customWidth="1"/>
    <col min="12" max="12" width="14.00390625" style="0" customWidth="1"/>
  </cols>
  <sheetData>
    <row r="1" spans="4:5" ht="17.25">
      <c r="D1" s="15"/>
      <c r="E1" s="16"/>
    </row>
    <row r="2" spans="4:6" ht="17.25">
      <c r="D2" s="17" t="s">
        <v>14</v>
      </c>
      <c r="E2" s="17"/>
      <c r="F2" s="17"/>
    </row>
    <row r="4" spans="1:12" ht="15">
      <c r="A4" s="18"/>
      <c r="B4" s="19" t="s">
        <v>1</v>
      </c>
      <c r="C4" s="19"/>
      <c r="D4" s="19"/>
      <c r="E4" s="19"/>
      <c r="F4" s="19"/>
      <c r="G4" s="19"/>
      <c r="H4" s="19"/>
      <c r="I4" s="19"/>
      <c r="J4" s="18"/>
      <c r="K4" s="18"/>
      <c r="L4" s="18"/>
    </row>
    <row r="5" spans="1:12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7" spans="2:12" ht="15">
      <c r="B7" s="19" t="s">
        <v>15</v>
      </c>
      <c r="C7" s="19"/>
      <c r="D7" s="19"/>
      <c r="E7" s="19"/>
      <c r="F7" s="19"/>
      <c r="G7" s="18"/>
      <c r="H7" s="19" t="s">
        <v>16</v>
      </c>
      <c r="I7" s="19"/>
      <c r="J7" s="19"/>
      <c r="K7" s="19"/>
      <c r="L7" s="19"/>
    </row>
    <row r="8" spans="2:12" ht="15">
      <c r="B8" s="18" t="s">
        <v>17</v>
      </c>
      <c r="C8" s="18"/>
      <c r="D8" s="18"/>
      <c r="E8" s="18"/>
      <c r="F8" s="18"/>
      <c r="G8" s="18"/>
      <c r="H8" s="18" t="s">
        <v>18</v>
      </c>
      <c r="I8" s="18"/>
      <c r="J8" s="18"/>
      <c r="K8" s="18"/>
      <c r="L8" s="18"/>
    </row>
    <row r="9" spans="2:12" ht="15">
      <c r="B9" s="18" t="s">
        <v>19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2:12" ht="15">
      <c r="B11" s="20" t="s">
        <v>20</v>
      </c>
      <c r="C11" s="20" t="s">
        <v>21</v>
      </c>
      <c r="D11" s="18"/>
      <c r="E11" s="18"/>
      <c r="F11" s="18"/>
      <c r="G11" s="18"/>
      <c r="H11" s="20" t="s">
        <v>22</v>
      </c>
      <c r="I11" s="20" t="s">
        <v>20</v>
      </c>
      <c r="J11" s="18"/>
      <c r="K11" s="18"/>
      <c r="L11" s="18"/>
    </row>
    <row r="12" spans="2:12" ht="24.75">
      <c r="B12" s="21" t="s">
        <v>23</v>
      </c>
      <c r="C12" s="22"/>
      <c r="D12" s="23">
        <f>IF(C12="","",IF(C12=60/2,"",""))</f>
        <v>0</v>
      </c>
      <c r="E12" s="18"/>
      <c r="F12" s="18"/>
      <c r="G12" s="18"/>
      <c r="H12" s="24">
        <v>2</v>
      </c>
      <c r="I12" s="25"/>
      <c r="J12" s="23">
        <f aca="true" t="shared" si="0" ref="J12:J16">IF(I12="","",IF(I12=24/H12,"",""))</f>
        <v>0</v>
      </c>
      <c r="K12" s="18"/>
      <c r="L12" s="18"/>
    </row>
    <row r="13" spans="2:12" ht="24.75">
      <c r="B13" s="21" t="s">
        <v>24</v>
      </c>
      <c r="C13" s="22"/>
      <c r="D13" s="23">
        <f>IF(C13="","",IF(C13=60/0.5,"",""))</f>
        <v>0</v>
      </c>
      <c r="E13" s="18"/>
      <c r="F13" s="18"/>
      <c r="G13" s="18"/>
      <c r="H13" s="24">
        <v>3</v>
      </c>
      <c r="I13" s="25"/>
      <c r="J13" s="23">
        <f t="shared" si="0"/>
        <v>0</v>
      </c>
      <c r="K13" s="18"/>
      <c r="L13" s="18"/>
    </row>
    <row r="14" spans="2:12" ht="24.75">
      <c r="B14" s="21" t="s">
        <v>25</v>
      </c>
      <c r="C14" s="22"/>
      <c r="D14" s="23">
        <f>IF(C14="","",IF(C14=60/4,"",""))</f>
        <v>0</v>
      </c>
      <c r="E14" s="18"/>
      <c r="F14" s="18"/>
      <c r="G14" s="18"/>
      <c r="H14" s="24">
        <v>6</v>
      </c>
      <c r="I14" s="25"/>
      <c r="J14" s="23">
        <f t="shared" si="0"/>
        <v>0</v>
      </c>
      <c r="K14" s="18"/>
      <c r="L14" s="18"/>
    </row>
    <row r="15" spans="2:12" ht="24.75">
      <c r="B15" s="26" t="s">
        <v>26</v>
      </c>
      <c r="C15" s="22"/>
      <c r="D15" s="23">
        <f>IF(C15="","",IF(C15=60/3,"",""))</f>
        <v>0</v>
      </c>
      <c r="E15" s="18"/>
      <c r="F15" s="18"/>
      <c r="G15" s="18"/>
      <c r="H15" s="24">
        <v>8</v>
      </c>
      <c r="I15" s="25"/>
      <c r="J15" s="23">
        <f t="shared" si="0"/>
        <v>0</v>
      </c>
      <c r="K15" s="18"/>
      <c r="L15" s="18"/>
    </row>
    <row r="16" spans="2:12" ht="24.75">
      <c r="B16" s="21" t="s">
        <v>27</v>
      </c>
      <c r="C16" s="22"/>
      <c r="D16" s="23">
        <f>IF(C16="","",IF(C16=60*3,"",""))</f>
        <v>0</v>
      </c>
      <c r="E16" s="18"/>
      <c r="F16" s="18"/>
      <c r="G16" s="18"/>
      <c r="H16" s="24">
        <v>12</v>
      </c>
      <c r="I16" s="25"/>
      <c r="J16" s="23">
        <f t="shared" si="0"/>
        <v>0</v>
      </c>
      <c r="K16" s="18"/>
      <c r="L16" s="18"/>
    </row>
    <row r="17" spans="2:12" ht="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2:12" ht="1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2:12" ht="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2:12" ht="15">
      <c r="B20" s="18" t="s">
        <v>28</v>
      </c>
      <c r="C20" s="18"/>
      <c r="D20" s="18"/>
      <c r="E20" s="18"/>
      <c r="F20" s="18"/>
      <c r="G20" s="18"/>
      <c r="H20" s="18" t="s">
        <v>29</v>
      </c>
      <c r="I20" s="18"/>
      <c r="J20" s="18"/>
      <c r="K20" s="18"/>
      <c r="L20" s="18"/>
    </row>
    <row r="21" spans="2:12" ht="15">
      <c r="B21" s="18" t="s">
        <v>30</v>
      </c>
      <c r="C21" s="18"/>
      <c r="D21" s="18"/>
      <c r="E21" s="18"/>
      <c r="F21" s="18"/>
      <c r="G21" s="18"/>
      <c r="H21" s="18" t="s">
        <v>31</v>
      </c>
      <c r="I21" s="18"/>
      <c r="J21" s="18"/>
      <c r="K21" s="18"/>
      <c r="L21" s="18"/>
    </row>
    <row r="22" spans="2:12" ht="15">
      <c r="B22" s="18" t="s">
        <v>32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2:12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2:12" ht="15">
      <c r="B24" s="20" t="s">
        <v>11</v>
      </c>
      <c r="C24" s="20" t="s">
        <v>33</v>
      </c>
      <c r="D24" s="18"/>
      <c r="E24" s="18"/>
      <c r="F24" s="18"/>
      <c r="G24" s="18"/>
      <c r="H24" s="20" t="s">
        <v>34</v>
      </c>
      <c r="I24" s="20" t="s">
        <v>35</v>
      </c>
      <c r="J24" s="18"/>
      <c r="K24" s="18"/>
      <c r="L24" s="18"/>
    </row>
    <row r="25" spans="2:12" ht="24.75">
      <c r="B25" s="24">
        <v>2</v>
      </c>
      <c r="C25" s="27"/>
      <c r="D25" s="23">
        <f aca="true" t="shared" si="1" ref="D25:D29">IF(C25="","",IF(C25=50/B25,"",""))</f>
        <v>0</v>
      </c>
      <c r="E25" s="18"/>
      <c r="F25" s="18"/>
      <c r="G25" s="18"/>
      <c r="H25" s="24">
        <v>2</v>
      </c>
      <c r="I25" s="28"/>
      <c r="J25" s="23">
        <f aca="true" t="shared" si="2" ref="J25:J29">IF(I25="","",IF(I25=40/H25,"",""))</f>
        <v>0</v>
      </c>
      <c r="K25" s="18"/>
      <c r="L25" s="18"/>
    </row>
    <row r="26" spans="2:12" ht="24.75">
      <c r="B26" s="24">
        <v>4</v>
      </c>
      <c r="C26" s="27"/>
      <c r="D26" s="23">
        <f t="shared" si="1"/>
        <v>0</v>
      </c>
      <c r="E26" s="18"/>
      <c r="F26" s="18"/>
      <c r="G26" s="18"/>
      <c r="H26" s="24">
        <v>4</v>
      </c>
      <c r="I26" s="28"/>
      <c r="J26" s="23">
        <f t="shared" si="2"/>
        <v>0</v>
      </c>
      <c r="K26" s="18"/>
      <c r="L26" s="18"/>
    </row>
    <row r="27" spans="2:12" ht="24.75">
      <c r="B27" s="24">
        <v>5</v>
      </c>
      <c r="C27" s="27"/>
      <c r="D27" s="23">
        <f t="shared" si="1"/>
        <v>0</v>
      </c>
      <c r="E27" s="18"/>
      <c r="F27" s="18"/>
      <c r="G27" s="18"/>
      <c r="H27" s="24">
        <v>5</v>
      </c>
      <c r="I27" s="28"/>
      <c r="J27" s="23">
        <f t="shared" si="2"/>
        <v>0</v>
      </c>
      <c r="K27" s="18"/>
      <c r="L27" s="18"/>
    </row>
    <row r="28" spans="2:12" ht="24.75">
      <c r="B28" s="24">
        <v>10</v>
      </c>
      <c r="C28" s="27"/>
      <c r="D28" s="23">
        <f t="shared" si="1"/>
        <v>0</v>
      </c>
      <c r="E28" s="18"/>
      <c r="F28" s="18"/>
      <c r="G28" s="18"/>
      <c r="H28" s="24">
        <v>8</v>
      </c>
      <c r="I28" s="28"/>
      <c r="J28" s="23">
        <f t="shared" si="2"/>
        <v>0</v>
      </c>
      <c r="K28" s="18"/>
      <c r="L28" s="18"/>
    </row>
    <row r="29" spans="2:12" ht="24.75">
      <c r="B29" s="24">
        <v>20</v>
      </c>
      <c r="C29" s="27"/>
      <c r="D29" s="23">
        <f t="shared" si="1"/>
        <v>0</v>
      </c>
      <c r="E29" s="18"/>
      <c r="F29" s="18"/>
      <c r="G29" s="18"/>
      <c r="H29" s="24">
        <v>10</v>
      </c>
      <c r="I29" s="28"/>
      <c r="J29" s="23">
        <f t="shared" si="2"/>
        <v>0</v>
      </c>
      <c r="K29" s="18"/>
      <c r="L29" s="18"/>
    </row>
    <row r="30" ht="15"/>
    <row r="31" ht="15"/>
  </sheetData>
  <sheetProtection sheet="1"/>
  <mergeCells count="4">
    <mergeCell ref="D2:F2"/>
    <mergeCell ref="B4:I4"/>
    <mergeCell ref="B7:F7"/>
    <mergeCell ref="H7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selection activeCell="C11" sqref="C11"/>
    </sheetView>
  </sheetViews>
  <sheetFormatPr defaultColWidth="11.421875" defaultRowHeight="12.75"/>
  <cols>
    <col min="8" max="8" width="18.8515625" style="0" customWidth="1"/>
    <col min="9" max="9" width="18.28125" style="0" customWidth="1"/>
  </cols>
  <sheetData>
    <row r="1" spans="4:5" ht="17.25">
      <c r="D1" s="15"/>
      <c r="E1" s="16"/>
    </row>
    <row r="2" spans="4:6" ht="17.25">
      <c r="D2" s="17" t="s">
        <v>36</v>
      </c>
      <c r="E2" s="17"/>
      <c r="F2" s="17"/>
    </row>
    <row r="4" spans="1:13" ht="15">
      <c r="A4" s="18"/>
      <c r="B4" s="19" t="s">
        <v>1</v>
      </c>
      <c r="C4" s="19"/>
      <c r="D4" s="19"/>
      <c r="E4" s="19"/>
      <c r="F4" s="19"/>
      <c r="G4" s="19"/>
      <c r="H4" s="19"/>
      <c r="I4" s="19"/>
      <c r="J4" s="18"/>
      <c r="K4" s="18"/>
      <c r="L4" s="18"/>
      <c r="M4" s="18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pans="2:13" ht="15">
      <c r="B7" s="19" t="s">
        <v>37</v>
      </c>
      <c r="C7" s="19"/>
      <c r="D7" s="19"/>
      <c r="E7" s="19"/>
      <c r="F7" s="19"/>
      <c r="G7" s="18"/>
      <c r="H7" s="19" t="s">
        <v>38</v>
      </c>
      <c r="I7" s="19"/>
      <c r="J7" s="19"/>
      <c r="K7" s="19"/>
      <c r="L7" s="19"/>
      <c r="M7" s="18"/>
    </row>
    <row r="8" spans="2:13" ht="15">
      <c r="B8" s="18" t="s">
        <v>39</v>
      </c>
      <c r="C8" s="18"/>
      <c r="D8" s="18"/>
      <c r="E8" s="18"/>
      <c r="F8" s="18"/>
      <c r="G8" s="18"/>
      <c r="H8" s="18" t="s">
        <v>40</v>
      </c>
      <c r="I8" s="18"/>
      <c r="J8" s="18"/>
      <c r="K8" s="18"/>
      <c r="L8" s="18"/>
      <c r="M8" s="18"/>
    </row>
    <row r="9" spans="2:13" ht="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2:13" ht="15">
      <c r="B10" s="29" t="s">
        <v>41</v>
      </c>
      <c r="C10" s="29" t="s">
        <v>42</v>
      </c>
      <c r="D10" s="18"/>
      <c r="E10" s="18"/>
      <c r="F10" s="18"/>
      <c r="G10" s="18"/>
      <c r="H10" s="29" t="s">
        <v>43</v>
      </c>
      <c r="I10" s="29" t="s">
        <v>44</v>
      </c>
      <c r="J10" s="18"/>
      <c r="K10" s="18"/>
      <c r="L10" s="18"/>
      <c r="M10" s="18"/>
    </row>
    <row r="11" spans="2:13" ht="24.75">
      <c r="B11" s="30">
        <v>1</v>
      </c>
      <c r="C11" s="31"/>
      <c r="D11" s="23">
        <f aca="true" t="shared" si="0" ref="D11:D15">IF(C11="","",IF(C11=400/B11,"",""))</f>
        <v>0</v>
      </c>
      <c r="E11" s="18"/>
      <c r="F11" s="18"/>
      <c r="G11" s="18"/>
      <c r="H11" s="32">
        <v>50</v>
      </c>
      <c r="I11" s="33"/>
      <c r="J11" s="23">
        <f aca="true" t="shared" si="1" ref="J11:J15">IF(I11="","",IF(I11=7*H11/100,"",""))</f>
        <v>0</v>
      </c>
      <c r="K11" s="18"/>
      <c r="L11" s="18"/>
      <c r="M11" s="18"/>
    </row>
    <row r="12" spans="2:13" ht="24.75">
      <c r="B12" s="34">
        <v>0.5</v>
      </c>
      <c r="C12" s="31"/>
      <c r="D12" s="23">
        <f t="shared" si="0"/>
        <v>0</v>
      </c>
      <c r="E12" s="18"/>
      <c r="F12" s="18"/>
      <c r="G12" s="18"/>
      <c r="H12" s="32">
        <v>1</v>
      </c>
      <c r="I12" s="35"/>
      <c r="J12" s="23">
        <f t="shared" si="1"/>
        <v>0</v>
      </c>
      <c r="K12" s="18"/>
      <c r="L12" s="18"/>
      <c r="M12" s="18"/>
    </row>
    <row r="13" spans="2:13" ht="24.75">
      <c r="B13" s="36">
        <v>0.25</v>
      </c>
      <c r="C13" s="31"/>
      <c r="D13" s="23">
        <f t="shared" si="0"/>
        <v>0</v>
      </c>
      <c r="E13" s="18"/>
      <c r="F13" s="18"/>
      <c r="G13" s="18"/>
      <c r="H13" s="32">
        <v>10</v>
      </c>
      <c r="I13" s="37"/>
      <c r="J13" s="23">
        <f t="shared" si="1"/>
        <v>0</v>
      </c>
      <c r="K13" s="18"/>
      <c r="L13" s="18"/>
      <c r="M13" s="18"/>
    </row>
    <row r="14" spans="2:13" ht="24.75">
      <c r="B14" s="34">
        <v>0.2</v>
      </c>
      <c r="C14" s="31"/>
      <c r="D14" s="23">
        <f t="shared" si="0"/>
        <v>0</v>
      </c>
      <c r="E14" s="18"/>
      <c r="F14" s="18"/>
      <c r="G14" s="18"/>
      <c r="H14" s="32">
        <v>200</v>
      </c>
      <c r="I14" s="38"/>
      <c r="J14" s="23">
        <f t="shared" si="1"/>
        <v>0</v>
      </c>
      <c r="K14" s="18"/>
      <c r="L14" s="18"/>
      <c r="M14" s="18"/>
    </row>
    <row r="15" spans="2:13" ht="24.75">
      <c r="B15" s="30">
        <v>4</v>
      </c>
      <c r="C15" s="31"/>
      <c r="D15" s="23">
        <f t="shared" si="0"/>
        <v>0</v>
      </c>
      <c r="E15" s="18"/>
      <c r="F15" s="18"/>
      <c r="G15" s="18"/>
      <c r="H15" s="32">
        <v>500</v>
      </c>
      <c r="I15" s="38"/>
      <c r="J15" s="23">
        <f t="shared" si="1"/>
        <v>0</v>
      </c>
      <c r="K15" s="18"/>
      <c r="L15" s="18"/>
      <c r="M15" s="18"/>
    </row>
    <row r="16" spans="2:13" ht="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3" ht="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5">
      <c r="B19" s="18" t="s">
        <v>45</v>
      </c>
      <c r="C19" s="18"/>
      <c r="D19" s="18"/>
      <c r="E19" s="18"/>
      <c r="F19" s="18"/>
      <c r="G19" s="18"/>
      <c r="H19" s="18" t="s">
        <v>46</v>
      </c>
      <c r="I19" s="18"/>
      <c r="J19" s="18"/>
      <c r="K19" s="18"/>
      <c r="L19" s="18"/>
      <c r="M19" s="18"/>
    </row>
    <row r="20" spans="2:13" ht="15">
      <c r="B20" s="18" t="s">
        <v>47</v>
      </c>
      <c r="C20" s="18"/>
      <c r="D20" s="18"/>
      <c r="E20" s="18"/>
      <c r="F20" s="18"/>
      <c r="G20" s="18"/>
      <c r="H20" s="18" t="s">
        <v>48</v>
      </c>
      <c r="I20" s="18"/>
      <c r="J20" s="18"/>
      <c r="K20" s="18"/>
      <c r="L20" s="18"/>
      <c r="M20" s="18"/>
    </row>
    <row r="21" spans="2:13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5">
      <c r="B22" s="29" t="s">
        <v>11</v>
      </c>
      <c r="C22" s="29" t="s">
        <v>49</v>
      </c>
      <c r="D22" s="18"/>
      <c r="E22" s="18"/>
      <c r="F22" s="18"/>
      <c r="G22" s="18"/>
      <c r="H22" s="29" t="s">
        <v>50</v>
      </c>
      <c r="I22" s="29" t="s">
        <v>11</v>
      </c>
      <c r="J22" s="18"/>
      <c r="K22" s="18"/>
      <c r="L22" s="18"/>
      <c r="M22" s="18"/>
    </row>
    <row r="23" spans="2:13" ht="24.75">
      <c r="B23" s="32">
        <v>1</v>
      </c>
      <c r="C23" s="39"/>
      <c r="D23" s="23">
        <f aca="true" t="shared" si="2" ref="D23:D27">IF(C23="","",IF(C23=200*B23,"",""))</f>
        <v>0</v>
      </c>
      <c r="E23" s="18"/>
      <c r="F23" s="18"/>
      <c r="G23" s="18"/>
      <c r="H23" s="32">
        <v>1</v>
      </c>
      <c r="I23" s="40"/>
      <c r="J23" s="23">
        <f aca="true" t="shared" si="3" ref="J23:J27">IF(I23="","",IF(I23=200/H23,"",""))</f>
        <v>0</v>
      </c>
      <c r="K23" s="18"/>
      <c r="L23" s="18"/>
      <c r="M23" s="18"/>
    </row>
    <row r="24" spans="2:13" ht="24.75">
      <c r="B24" s="32">
        <v>4</v>
      </c>
      <c r="C24" s="39"/>
      <c r="D24" s="23">
        <f t="shared" si="2"/>
        <v>0</v>
      </c>
      <c r="E24" s="18"/>
      <c r="F24" s="18"/>
      <c r="G24" s="18"/>
      <c r="H24" s="32">
        <v>2</v>
      </c>
      <c r="I24" s="40"/>
      <c r="J24" s="23">
        <f t="shared" si="3"/>
        <v>0</v>
      </c>
      <c r="K24" s="18"/>
      <c r="L24" s="18"/>
      <c r="M24" s="18"/>
    </row>
    <row r="25" spans="2:13" ht="24.75">
      <c r="B25" s="32">
        <v>5</v>
      </c>
      <c r="C25" s="39"/>
      <c r="D25" s="23">
        <f t="shared" si="2"/>
        <v>0</v>
      </c>
      <c r="E25" s="18"/>
      <c r="F25" s="18"/>
      <c r="G25" s="18"/>
      <c r="H25" s="32">
        <v>8</v>
      </c>
      <c r="I25" s="40"/>
      <c r="J25" s="23">
        <f t="shared" si="3"/>
        <v>0</v>
      </c>
      <c r="K25" s="18"/>
      <c r="L25" s="18"/>
      <c r="M25" s="18"/>
    </row>
    <row r="26" spans="2:13" ht="24.75">
      <c r="B26" s="32">
        <v>10</v>
      </c>
      <c r="C26" s="39"/>
      <c r="D26" s="23">
        <f t="shared" si="2"/>
        <v>0</v>
      </c>
      <c r="E26" s="18"/>
      <c r="F26" s="18"/>
      <c r="G26" s="18"/>
      <c r="H26" s="32">
        <v>10</v>
      </c>
      <c r="I26" s="40"/>
      <c r="J26" s="23">
        <f t="shared" si="3"/>
        <v>0</v>
      </c>
      <c r="K26" s="18"/>
      <c r="L26" s="18"/>
      <c r="M26" s="18"/>
    </row>
    <row r="27" spans="2:13" ht="24.75">
      <c r="B27" s="32">
        <v>24</v>
      </c>
      <c r="C27" s="39"/>
      <c r="D27" s="23">
        <f t="shared" si="2"/>
        <v>0</v>
      </c>
      <c r="E27" s="18"/>
      <c r="F27" s="18"/>
      <c r="G27" s="18"/>
      <c r="H27" s="32">
        <v>50</v>
      </c>
      <c r="I27" s="40"/>
      <c r="J27" s="23">
        <f t="shared" si="3"/>
        <v>0</v>
      </c>
      <c r="K27" s="18"/>
      <c r="L27" s="18"/>
      <c r="M27" s="18"/>
    </row>
    <row r="28" ht="15"/>
    <row r="29" ht="15"/>
    <row r="30" ht="15"/>
    <row r="31" ht="15"/>
  </sheetData>
  <sheetProtection sheet="1"/>
  <mergeCells count="4">
    <mergeCell ref="D2:F2"/>
    <mergeCell ref="B4:I4"/>
    <mergeCell ref="B7:F7"/>
    <mergeCell ref="H7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Pöchtrager</dc:creator>
  <cp:keywords/>
  <dc:description/>
  <cp:lastModifiedBy/>
  <dcterms:created xsi:type="dcterms:W3CDTF">2010-10-05T10:06:12Z</dcterms:created>
  <dcterms:modified xsi:type="dcterms:W3CDTF">2018-03-07T14:38:45Z</dcterms:modified>
  <cp:category/>
  <cp:version/>
  <cp:contentType/>
  <cp:contentStatus/>
  <cp:revision>5</cp:revision>
</cp:coreProperties>
</file>